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Nueva carpeta\"/>
    </mc:Choice>
  </mc:AlternateContent>
  <bookViews>
    <workbookView xWindow="0" yWindow="0" windowWidth="28800" windowHeight="12135"/>
  </bookViews>
  <sheets>
    <sheet name="Cuadro 8" sheetId="3" r:id="rId1"/>
  </sheets>
  <definedNames>
    <definedName name="_xlnm.Print_Area" localSheetId="0">'Cuadro 8'!$A$1:$F$82</definedName>
    <definedName name="_xlnm.Print_Titles" localSheetId="0">'Cuadro 8'!$1:$10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E17" i="3"/>
  <c r="D17" i="3"/>
  <c r="C17" i="3"/>
  <c r="F15" i="3"/>
  <c r="E15" i="3"/>
  <c r="D15" i="3"/>
  <c r="C15" i="3"/>
  <c r="C13" i="3"/>
  <c r="D14" i="3"/>
  <c r="E14" i="3"/>
  <c r="F14" i="3"/>
  <c r="C14" i="3"/>
  <c r="F13" i="3"/>
  <c r="E13" i="3"/>
  <c r="D13" i="3"/>
  <c r="B13" i="3"/>
  <c r="D12" i="3"/>
  <c r="C12" i="3"/>
  <c r="F11" i="3" l="1"/>
  <c r="B40" i="3" l="1"/>
  <c r="C60" i="3"/>
  <c r="C51" i="3"/>
  <c r="B52" i="3"/>
  <c r="D22" i="3"/>
  <c r="E22" i="3"/>
  <c r="F22" i="3"/>
  <c r="C22" i="3"/>
  <c r="D20" i="3"/>
  <c r="E20" i="3"/>
  <c r="F20" i="3"/>
  <c r="C20" i="3"/>
  <c r="B28" i="3"/>
  <c r="D55" i="3" l="1"/>
  <c r="C55" i="3"/>
  <c r="C50" i="3" s="1"/>
  <c r="E51" i="3"/>
  <c r="F21" i="3"/>
  <c r="E21" i="3"/>
  <c r="D21" i="3"/>
  <c r="C21" i="3"/>
  <c r="F18" i="3"/>
  <c r="E18" i="3"/>
  <c r="D18" i="3"/>
  <c r="F38" i="3"/>
  <c r="E38" i="3"/>
  <c r="C38" i="3"/>
  <c r="E74" i="3"/>
  <c r="D74" i="3"/>
  <c r="C74" i="3"/>
  <c r="F74" i="3"/>
  <c r="F70" i="3"/>
  <c r="E30" i="3"/>
  <c r="E60" i="3"/>
  <c r="F60" i="3"/>
  <c r="D27" i="3" l="1"/>
  <c r="E64" i="3"/>
  <c r="D70" i="3"/>
  <c r="D69" i="3" s="1"/>
  <c r="F23" i="3"/>
  <c r="F24" i="3"/>
  <c r="F51" i="3"/>
  <c r="F19" i="3"/>
  <c r="D23" i="3"/>
  <c r="F27" i="3"/>
  <c r="B29" i="3"/>
  <c r="B72" i="3"/>
  <c r="B41" i="3"/>
  <c r="B62" i="3"/>
  <c r="F69" i="3"/>
  <c r="B44" i="3"/>
  <c r="B45" i="3"/>
  <c r="B46" i="3"/>
  <c r="B65" i="3"/>
  <c r="B66" i="3"/>
  <c r="C24" i="3"/>
  <c r="E27" i="3"/>
  <c r="E26" i="3" s="1"/>
  <c r="E25" i="3" s="1"/>
  <c r="E19" i="3"/>
  <c r="E23" i="3"/>
  <c r="B47" i="3"/>
  <c r="E24" i="3"/>
  <c r="B54" i="3"/>
  <c r="B56" i="3"/>
  <c r="F55" i="3"/>
  <c r="B67" i="3"/>
  <c r="C27" i="3"/>
  <c r="D19" i="3"/>
  <c r="D64" i="3"/>
  <c r="B68" i="3"/>
  <c r="C30" i="3"/>
  <c r="B31" i="3"/>
  <c r="B43" i="3"/>
  <c r="C42" i="3"/>
  <c r="C37" i="3" s="1"/>
  <c r="E42" i="3"/>
  <c r="B32" i="3"/>
  <c r="B33" i="3"/>
  <c r="B34" i="3"/>
  <c r="B35" i="3"/>
  <c r="B18" i="3"/>
  <c r="B63" i="3"/>
  <c r="D30" i="3"/>
  <c r="D26" i="3" s="1"/>
  <c r="D25" i="3" s="1"/>
  <c r="B71" i="3"/>
  <c r="B39" i="3"/>
  <c r="B49" i="3"/>
  <c r="E55" i="3"/>
  <c r="E50" i="3" s="1"/>
  <c r="B73" i="3"/>
  <c r="B53" i="3"/>
  <c r="B48" i="3"/>
  <c r="B57" i="3"/>
  <c r="B21" i="3"/>
  <c r="F64" i="3"/>
  <c r="F59" i="3" s="1"/>
  <c r="D38" i="3"/>
  <c r="B38" i="3" s="1"/>
  <c r="F42" i="3"/>
  <c r="F37" i="3" s="1"/>
  <c r="E59" i="3"/>
  <c r="B61" i="3"/>
  <c r="C64" i="3"/>
  <c r="C59" i="3" s="1"/>
  <c r="F30" i="3"/>
  <c r="C70" i="3"/>
  <c r="B75" i="3"/>
  <c r="B74" i="3" s="1"/>
  <c r="D42" i="3"/>
  <c r="C19" i="3"/>
  <c r="F17" i="3"/>
  <c r="E70" i="3"/>
  <c r="D24" i="3"/>
  <c r="C23" i="3"/>
  <c r="D60" i="3"/>
  <c r="D51" i="3"/>
  <c r="D50" i="3" l="1"/>
  <c r="B51" i="3"/>
  <c r="B27" i="3"/>
  <c r="C36" i="3"/>
  <c r="F50" i="3"/>
  <c r="F36" i="3" s="1"/>
  <c r="F26" i="3"/>
  <c r="F25" i="3" s="1"/>
  <c r="D37" i="3"/>
  <c r="F12" i="3"/>
  <c r="B22" i="3"/>
  <c r="E16" i="3"/>
  <c r="C26" i="3"/>
  <c r="B23" i="3"/>
  <c r="B19" i="3"/>
  <c r="C16" i="3"/>
  <c r="B15" i="3"/>
  <c r="B55" i="3"/>
  <c r="E37" i="3"/>
  <c r="E36" i="3" s="1"/>
  <c r="B64" i="3"/>
  <c r="B42" i="3"/>
  <c r="B24" i="3"/>
  <c r="B20" i="3"/>
  <c r="F16" i="3"/>
  <c r="B30" i="3"/>
  <c r="B14" i="3"/>
  <c r="B12" i="3" s="1"/>
  <c r="D16" i="3"/>
  <c r="B17" i="3"/>
  <c r="E69" i="3"/>
  <c r="E58" i="3" s="1"/>
  <c r="E12" i="3"/>
  <c r="C69" i="3"/>
  <c r="B70" i="3"/>
  <c r="D59" i="3"/>
  <c r="D58" i="3" s="1"/>
  <c r="B60" i="3"/>
  <c r="B50" i="3" l="1"/>
  <c r="D36" i="3"/>
  <c r="C58" i="3"/>
  <c r="B26" i="3"/>
  <c r="B25" i="3" s="1"/>
  <c r="C25" i="3"/>
  <c r="C11" i="3"/>
  <c r="B37" i="3"/>
  <c r="D11" i="3"/>
  <c r="E11" i="3"/>
  <c r="B16" i="3"/>
  <c r="B59" i="3"/>
  <c r="B69" i="3"/>
  <c r="B11" i="3" l="1"/>
  <c r="B58" i="3"/>
  <c r="B36" i="3"/>
</calcChain>
</file>

<file path=xl/sharedStrings.xml><?xml version="1.0" encoding="utf-8"?>
<sst xmlns="http://schemas.openxmlformats.org/spreadsheetml/2006/main" count="84" uniqueCount="41">
  <si>
    <t>Total</t>
  </si>
  <si>
    <t>Fases de las construcciones nuevas en proceso</t>
  </si>
  <si>
    <t>Fundaciones
(subestructura)</t>
  </si>
  <si>
    <t>Estructuras
(superestructura)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</si>
  <si>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</si>
  <si>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</si>
  <si>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</si>
  <si>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</si>
  <si>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</si>
  <si>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</si>
  <si>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</si>
  <si>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</si>
  <si>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</si>
  <si>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</si>
  <si>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Hoteles</t>
  </si>
  <si>
    <t>Centros religiosos</t>
  </si>
  <si>
    <t>Administración pública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</si>
  <si>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</si>
  <si>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</si>
  <si>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</si>
  <si>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</si>
  <si>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</si>
  <si>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</si>
  <si>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</si>
  <si>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Hospitales y clínicas</t>
  </si>
  <si>
    <t>No residencial</t>
  </si>
  <si>
    <t>Residencial</t>
  </si>
  <si>
    <t>Panamá Oeste</t>
  </si>
  <si>
    <t xml:space="preserve">       salas de reuniones, cines, teatros, estadios deportivos y otros para el esparcimiento.</t>
  </si>
  <si>
    <t xml:space="preserve">(2)   Son edificios y estructuras destinadas a albergues, estacionamientos, galeras para criaderos y ceba de animales, clubes, </t>
  </si>
  <si>
    <t xml:space="preserve"> -     Cantidad nula o cero.</t>
  </si>
  <si>
    <t>(P)   Cifras preliminares.</t>
  </si>
  <si>
    <t>(1)   Incluye cuartos de alquiler.</t>
  </si>
  <si>
    <t xml:space="preserve">NOTA: Obras que iniciaron el proceso de construcción, en el período de referencia. 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</si>
  <si>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</si>
  <si>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</si>
  <si>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</si>
  <si>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</si>
  <si>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</si>
  <si>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 Y TIPO DE EDIFICACIÓN: PRIMER TRIMESTRE 2021 (P)  </t>
  </si>
  <si>
    <t xml:space="preserve"> DE COLÓN, PANAMÁ Y PANAMÁ OESTE, POR TIPO, SEGÚN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</si>
</sst>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-* #,##0\ _$_-;\-* #,##0\ _$_-;_-* &quot;-&quot;\ _$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8" xfId="1" applyNumberFormat="1" applyFont="1" applyFill="1" applyBorder="1"/>
    <xf numFmtId="164" fontId="3" fillId="3" borderId="9" xfId="1" applyNumberFormat="1" applyFont="1" applyFill="1" applyBorder="1"/>
    <xf numFmtId="49" fontId="2" fillId="3" borderId="10" xfId="1" applyNumberFormat="1" applyFont="1" applyFill="1" applyBorder="1" applyAlignment="1">
      <alignment horizontal="left" indent="3"/>
    </xf>
    <xf numFmtId="164" fontId="3" fillId="3" borderId="8" xfId="1" applyNumberFormat="1" applyFont="1" applyFill="1" applyBorder="1" applyAlignment="1">
      <alignment vertical="center"/>
    </xf>
    <xf numFmtId="164" fontId="3" fillId="3" borderId="9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4" fontId="2" fillId="3" borderId="0" xfId="2" applyNumberFormat="1" applyFont="1" applyFill="1" applyAlignment="1">
      <alignment horizontal="left" indent="2"/>
    </xf>
    <xf numFmtId="164" fontId="3" fillId="3" borderId="8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64" fontId="2" fillId="3" borderId="8" xfId="1" applyNumberFormat="1" applyFont="1" applyFill="1" applyBorder="1"/>
    <xf numFmtId="164" fontId="2" fillId="3" borderId="9" xfId="1" applyNumberFormat="1" applyFont="1" applyFill="1" applyBorder="1"/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49" fontId="2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6"/>
    </xf>
    <xf numFmtId="49" fontId="2" fillId="3" borderId="10" xfId="1" applyNumberFormat="1" applyFont="1" applyFill="1" applyBorder="1" applyAlignment="1">
      <alignment horizontal="left" indent="4"/>
    </xf>
    <xf numFmtId="49" fontId="2" fillId="3" borderId="10" xfId="1" applyNumberFormat="1" applyFont="1" applyFill="1" applyBorder="1" applyAlignment="1">
      <alignment horizontal="left" indent="5"/>
    </xf>
    <xf numFmtId="49" fontId="1" fillId="3" borderId="10" xfId="1" applyNumberFormat="1" applyFont="1" applyFill="1" applyBorder="1" applyAlignment="1">
      <alignment horizontal="left" indent="4"/>
    </xf>
    <xf numFmtId="49" fontId="1" fillId="3" borderId="10" xfId="1" applyNumberFormat="1" applyFont="1" applyFill="1" applyBorder="1" applyAlignment="1">
      <alignment horizontal="left" indent="5"/>
    </xf>
    <xf numFmtId="164" fontId="1" fillId="3" borderId="0" xfId="2" applyNumberFormat="1" applyFont="1" applyFill="1" applyAlignment="1">
      <alignment horizontal="left" indent="2"/>
    </xf>
    <xf numFmtId="164" fontId="1" fillId="3" borderId="8" xfId="1" applyNumberFormat="1" applyFont="1" applyFill="1" applyBorder="1"/>
    <xf numFmtId="49" fontId="2" fillId="3" borderId="6" xfId="1" applyNumberFormat="1" applyFont="1" applyFill="1" applyBorder="1" applyAlignment="1">
      <alignment horizontal="left" indent="6"/>
    </xf>
    <xf numFmtId="49" fontId="2" fillId="3" borderId="1" xfId="1" applyNumberFormat="1" applyFont="1" applyFill="1" applyBorder="1" applyAlignment="1">
      <alignment horizontal="left" indent="6"/>
    </xf>
    <xf numFmtId="49" fontId="1" fillId="3" borderId="0" xfId="1" applyNumberFormat="1" applyFont="1" applyFill="1" applyAlignment="1"/>
    <xf numFmtId="164" fontId="2" fillId="3" borderId="0" xfId="1" applyNumberFormat="1" applyFont="1" applyFill="1" applyAlignment="1"/>
    <xf numFmtId="164" fontId="2" fillId="0" borderId="0" xfId="1" applyNumberFormat="1" applyFont="1" applyBorder="1" applyAlignment="1"/>
    <xf numFmtId="164" fontId="2" fillId="0" borderId="0" xfId="1" applyNumberFormat="1" applyFont="1" applyAlignment="1"/>
    <xf numFmtId="0" fontId="2" fillId="0" borderId="0" xfId="1" applyFont="1" applyAlignment="1"/>
    <xf numFmtId="0" fontId="2" fillId="3" borderId="0" xfId="1" applyFont="1" applyFill="1" applyAlignment="1"/>
    <xf numFmtId="0" fontId="2" fillId="0" borderId="0" xfId="1" applyFont="1" applyBorder="1" applyAlignment="1"/>
    <xf numFmtId="49" fontId="1" fillId="3" borderId="0" xfId="3" applyNumberFormat="1" applyFont="1" applyFill="1" applyBorder="1" applyAlignment="1">
      <alignment horizontal="left"/>
    </xf>
    <xf numFmtId="0" fontId="1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</cellXfs>
  <cellStyles count="4">
    <cellStyle name="Millares [0] 2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83"/>
  <sheetViews>
    <sheetView showGridLines="0" tabSelected="1" zoomScaleNormal="100" zoomScaleSheetLayoutView="100" workbookViewId="0">
      <selection activeCell="H59" sqref="H59"/>
    </sheetView>
  </sheetViews>
  <sheetFormatPr baseColWidth="10" defaultRowHeight="12.75" x14ac:dyDescent="0.25"/>
  <cols>
    <col min="1" max="1" width="31.85546875" style="2" customWidth="1"/>
    <col min="2" max="2" width="15.140625" style="2" customWidth="1"/>
    <col min="3" max="4" width="20.28515625" style="2" customWidth="1"/>
    <col min="5" max="5" width="16.7109375" style="2" customWidth="1"/>
    <col min="6" max="6" width="15.42578125" style="2" customWidth="1"/>
    <col min="7" max="7" width="11.42578125" style="1"/>
    <col min="8" max="256" width="11.42578125" style="2"/>
    <col min="257" max="257" width="31.85546875" style="2" customWidth="1"/>
    <col min="258" max="258" width="15.140625" style="2" customWidth="1"/>
    <col min="259" max="260" width="20.28515625" style="2" customWidth="1"/>
    <col min="261" max="261" width="16.7109375" style="2" customWidth="1"/>
    <col min="262" max="262" width="15.42578125" style="2" customWidth="1"/>
    <col min="263" max="512" width="11.42578125" style="2"/>
    <col min="513" max="513" width="31.85546875" style="2" customWidth="1"/>
    <col min="514" max="514" width="15.140625" style="2" customWidth="1"/>
    <col min="515" max="516" width="20.28515625" style="2" customWidth="1"/>
    <col min="517" max="517" width="16.7109375" style="2" customWidth="1"/>
    <col min="518" max="518" width="15.42578125" style="2" customWidth="1"/>
    <col min="519" max="768" width="11.42578125" style="2"/>
    <col min="769" max="769" width="31.85546875" style="2" customWidth="1"/>
    <col min="770" max="770" width="15.140625" style="2" customWidth="1"/>
    <col min="771" max="772" width="20.28515625" style="2" customWidth="1"/>
    <col min="773" max="773" width="16.7109375" style="2" customWidth="1"/>
    <col min="774" max="774" width="15.42578125" style="2" customWidth="1"/>
    <col min="775" max="1024" width="11.42578125" style="2"/>
    <col min="1025" max="1025" width="31.85546875" style="2" customWidth="1"/>
    <col min="1026" max="1026" width="15.140625" style="2" customWidth="1"/>
    <col min="1027" max="1028" width="20.28515625" style="2" customWidth="1"/>
    <col min="1029" max="1029" width="16.7109375" style="2" customWidth="1"/>
    <col min="1030" max="1030" width="15.42578125" style="2" customWidth="1"/>
    <col min="1031" max="1280" width="11.42578125" style="2"/>
    <col min="1281" max="1281" width="31.85546875" style="2" customWidth="1"/>
    <col min="1282" max="1282" width="15.140625" style="2" customWidth="1"/>
    <col min="1283" max="1284" width="20.28515625" style="2" customWidth="1"/>
    <col min="1285" max="1285" width="16.7109375" style="2" customWidth="1"/>
    <col min="1286" max="1286" width="15.42578125" style="2" customWidth="1"/>
    <col min="1287" max="1536" width="11.42578125" style="2"/>
    <col min="1537" max="1537" width="31.85546875" style="2" customWidth="1"/>
    <col min="1538" max="1538" width="15.140625" style="2" customWidth="1"/>
    <col min="1539" max="1540" width="20.28515625" style="2" customWidth="1"/>
    <col min="1541" max="1541" width="16.7109375" style="2" customWidth="1"/>
    <col min="1542" max="1542" width="15.42578125" style="2" customWidth="1"/>
    <col min="1543" max="1792" width="11.42578125" style="2"/>
    <col min="1793" max="1793" width="31.85546875" style="2" customWidth="1"/>
    <col min="1794" max="1794" width="15.140625" style="2" customWidth="1"/>
    <col min="1795" max="1796" width="20.28515625" style="2" customWidth="1"/>
    <col min="1797" max="1797" width="16.7109375" style="2" customWidth="1"/>
    <col min="1798" max="1798" width="15.42578125" style="2" customWidth="1"/>
    <col min="1799" max="2048" width="11.42578125" style="2"/>
    <col min="2049" max="2049" width="31.85546875" style="2" customWidth="1"/>
    <col min="2050" max="2050" width="15.140625" style="2" customWidth="1"/>
    <col min="2051" max="2052" width="20.28515625" style="2" customWidth="1"/>
    <col min="2053" max="2053" width="16.7109375" style="2" customWidth="1"/>
    <col min="2054" max="2054" width="15.42578125" style="2" customWidth="1"/>
    <col min="2055" max="2304" width="11.42578125" style="2"/>
    <col min="2305" max="2305" width="31.85546875" style="2" customWidth="1"/>
    <col min="2306" max="2306" width="15.140625" style="2" customWidth="1"/>
    <col min="2307" max="2308" width="20.28515625" style="2" customWidth="1"/>
    <col min="2309" max="2309" width="16.7109375" style="2" customWidth="1"/>
    <col min="2310" max="2310" width="15.42578125" style="2" customWidth="1"/>
    <col min="2311" max="2560" width="11.42578125" style="2"/>
    <col min="2561" max="2561" width="31.85546875" style="2" customWidth="1"/>
    <col min="2562" max="2562" width="15.140625" style="2" customWidth="1"/>
    <col min="2563" max="2564" width="20.28515625" style="2" customWidth="1"/>
    <col min="2565" max="2565" width="16.7109375" style="2" customWidth="1"/>
    <col min="2566" max="2566" width="15.42578125" style="2" customWidth="1"/>
    <col min="2567" max="2816" width="11.42578125" style="2"/>
    <col min="2817" max="2817" width="31.85546875" style="2" customWidth="1"/>
    <col min="2818" max="2818" width="15.140625" style="2" customWidth="1"/>
    <col min="2819" max="2820" width="20.28515625" style="2" customWidth="1"/>
    <col min="2821" max="2821" width="16.7109375" style="2" customWidth="1"/>
    <col min="2822" max="2822" width="15.42578125" style="2" customWidth="1"/>
    <col min="2823" max="3072" width="11.42578125" style="2"/>
    <col min="3073" max="3073" width="31.85546875" style="2" customWidth="1"/>
    <col min="3074" max="3074" width="15.140625" style="2" customWidth="1"/>
    <col min="3075" max="3076" width="20.28515625" style="2" customWidth="1"/>
    <col min="3077" max="3077" width="16.7109375" style="2" customWidth="1"/>
    <col min="3078" max="3078" width="15.42578125" style="2" customWidth="1"/>
    <col min="3079" max="3328" width="11.42578125" style="2"/>
    <col min="3329" max="3329" width="31.85546875" style="2" customWidth="1"/>
    <col min="3330" max="3330" width="15.140625" style="2" customWidth="1"/>
    <col min="3331" max="3332" width="20.28515625" style="2" customWidth="1"/>
    <col min="3333" max="3333" width="16.7109375" style="2" customWidth="1"/>
    <col min="3334" max="3334" width="15.42578125" style="2" customWidth="1"/>
    <col min="3335" max="3584" width="11.42578125" style="2"/>
    <col min="3585" max="3585" width="31.85546875" style="2" customWidth="1"/>
    <col min="3586" max="3586" width="15.140625" style="2" customWidth="1"/>
    <col min="3587" max="3588" width="20.28515625" style="2" customWidth="1"/>
    <col min="3589" max="3589" width="16.7109375" style="2" customWidth="1"/>
    <col min="3590" max="3590" width="15.42578125" style="2" customWidth="1"/>
    <col min="3591" max="3840" width="11.42578125" style="2"/>
    <col min="3841" max="3841" width="31.85546875" style="2" customWidth="1"/>
    <col min="3842" max="3842" width="15.140625" style="2" customWidth="1"/>
    <col min="3843" max="3844" width="20.28515625" style="2" customWidth="1"/>
    <col min="3845" max="3845" width="16.7109375" style="2" customWidth="1"/>
    <col min="3846" max="3846" width="15.42578125" style="2" customWidth="1"/>
    <col min="3847" max="4096" width="11.42578125" style="2"/>
    <col min="4097" max="4097" width="31.85546875" style="2" customWidth="1"/>
    <col min="4098" max="4098" width="15.140625" style="2" customWidth="1"/>
    <col min="4099" max="4100" width="20.28515625" style="2" customWidth="1"/>
    <col min="4101" max="4101" width="16.7109375" style="2" customWidth="1"/>
    <col min="4102" max="4102" width="15.42578125" style="2" customWidth="1"/>
    <col min="4103" max="4352" width="11.42578125" style="2"/>
    <col min="4353" max="4353" width="31.85546875" style="2" customWidth="1"/>
    <col min="4354" max="4354" width="15.140625" style="2" customWidth="1"/>
    <col min="4355" max="4356" width="20.28515625" style="2" customWidth="1"/>
    <col min="4357" max="4357" width="16.7109375" style="2" customWidth="1"/>
    <col min="4358" max="4358" width="15.42578125" style="2" customWidth="1"/>
    <col min="4359" max="4608" width="11.42578125" style="2"/>
    <col min="4609" max="4609" width="31.85546875" style="2" customWidth="1"/>
    <col min="4610" max="4610" width="15.140625" style="2" customWidth="1"/>
    <col min="4611" max="4612" width="20.28515625" style="2" customWidth="1"/>
    <col min="4613" max="4613" width="16.7109375" style="2" customWidth="1"/>
    <col min="4614" max="4614" width="15.42578125" style="2" customWidth="1"/>
    <col min="4615" max="4864" width="11.42578125" style="2"/>
    <col min="4865" max="4865" width="31.85546875" style="2" customWidth="1"/>
    <col min="4866" max="4866" width="15.140625" style="2" customWidth="1"/>
    <col min="4867" max="4868" width="20.28515625" style="2" customWidth="1"/>
    <col min="4869" max="4869" width="16.7109375" style="2" customWidth="1"/>
    <col min="4870" max="4870" width="15.42578125" style="2" customWidth="1"/>
    <col min="4871" max="5120" width="11.42578125" style="2"/>
    <col min="5121" max="5121" width="31.85546875" style="2" customWidth="1"/>
    <col min="5122" max="5122" width="15.140625" style="2" customWidth="1"/>
    <col min="5123" max="5124" width="20.28515625" style="2" customWidth="1"/>
    <col min="5125" max="5125" width="16.7109375" style="2" customWidth="1"/>
    <col min="5126" max="5126" width="15.42578125" style="2" customWidth="1"/>
    <col min="5127" max="5376" width="11.42578125" style="2"/>
    <col min="5377" max="5377" width="31.85546875" style="2" customWidth="1"/>
    <col min="5378" max="5378" width="15.140625" style="2" customWidth="1"/>
    <col min="5379" max="5380" width="20.28515625" style="2" customWidth="1"/>
    <col min="5381" max="5381" width="16.7109375" style="2" customWidth="1"/>
    <col min="5382" max="5382" width="15.42578125" style="2" customWidth="1"/>
    <col min="5383" max="5632" width="11.42578125" style="2"/>
    <col min="5633" max="5633" width="31.85546875" style="2" customWidth="1"/>
    <col min="5634" max="5634" width="15.140625" style="2" customWidth="1"/>
    <col min="5635" max="5636" width="20.28515625" style="2" customWidth="1"/>
    <col min="5637" max="5637" width="16.7109375" style="2" customWidth="1"/>
    <col min="5638" max="5638" width="15.42578125" style="2" customWidth="1"/>
    <col min="5639" max="5888" width="11.42578125" style="2"/>
    <col min="5889" max="5889" width="31.85546875" style="2" customWidth="1"/>
    <col min="5890" max="5890" width="15.140625" style="2" customWidth="1"/>
    <col min="5891" max="5892" width="20.28515625" style="2" customWidth="1"/>
    <col min="5893" max="5893" width="16.7109375" style="2" customWidth="1"/>
    <col min="5894" max="5894" width="15.42578125" style="2" customWidth="1"/>
    <col min="5895" max="6144" width="11.42578125" style="2"/>
    <col min="6145" max="6145" width="31.85546875" style="2" customWidth="1"/>
    <col min="6146" max="6146" width="15.140625" style="2" customWidth="1"/>
    <col min="6147" max="6148" width="20.28515625" style="2" customWidth="1"/>
    <col min="6149" max="6149" width="16.7109375" style="2" customWidth="1"/>
    <col min="6150" max="6150" width="15.42578125" style="2" customWidth="1"/>
    <col min="6151" max="6400" width="11.42578125" style="2"/>
    <col min="6401" max="6401" width="31.85546875" style="2" customWidth="1"/>
    <col min="6402" max="6402" width="15.140625" style="2" customWidth="1"/>
    <col min="6403" max="6404" width="20.28515625" style="2" customWidth="1"/>
    <col min="6405" max="6405" width="16.7109375" style="2" customWidth="1"/>
    <col min="6406" max="6406" width="15.42578125" style="2" customWidth="1"/>
    <col min="6407" max="6656" width="11.42578125" style="2"/>
    <col min="6657" max="6657" width="31.85546875" style="2" customWidth="1"/>
    <col min="6658" max="6658" width="15.140625" style="2" customWidth="1"/>
    <col min="6659" max="6660" width="20.28515625" style="2" customWidth="1"/>
    <col min="6661" max="6661" width="16.7109375" style="2" customWidth="1"/>
    <col min="6662" max="6662" width="15.42578125" style="2" customWidth="1"/>
    <col min="6663" max="6912" width="11.42578125" style="2"/>
    <col min="6913" max="6913" width="31.85546875" style="2" customWidth="1"/>
    <col min="6914" max="6914" width="15.140625" style="2" customWidth="1"/>
    <col min="6915" max="6916" width="20.28515625" style="2" customWidth="1"/>
    <col min="6917" max="6917" width="16.7109375" style="2" customWidth="1"/>
    <col min="6918" max="6918" width="15.42578125" style="2" customWidth="1"/>
    <col min="6919" max="7168" width="11.42578125" style="2"/>
    <col min="7169" max="7169" width="31.85546875" style="2" customWidth="1"/>
    <col min="7170" max="7170" width="15.140625" style="2" customWidth="1"/>
    <col min="7171" max="7172" width="20.28515625" style="2" customWidth="1"/>
    <col min="7173" max="7173" width="16.7109375" style="2" customWidth="1"/>
    <col min="7174" max="7174" width="15.42578125" style="2" customWidth="1"/>
    <col min="7175" max="7424" width="11.42578125" style="2"/>
    <col min="7425" max="7425" width="31.85546875" style="2" customWidth="1"/>
    <col min="7426" max="7426" width="15.140625" style="2" customWidth="1"/>
    <col min="7427" max="7428" width="20.28515625" style="2" customWidth="1"/>
    <col min="7429" max="7429" width="16.7109375" style="2" customWidth="1"/>
    <col min="7430" max="7430" width="15.42578125" style="2" customWidth="1"/>
    <col min="7431" max="7680" width="11.42578125" style="2"/>
    <col min="7681" max="7681" width="31.85546875" style="2" customWidth="1"/>
    <col min="7682" max="7682" width="15.140625" style="2" customWidth="1"/>
    <col min="7683" max="7684" width="20.28515625" style="2" customWidth="1"/>
    <col min="7685" max="7685" width="16.7109375" style="2" customWidth="1"/>
    <col min="7686" max="7686" width="15.42578125" style="2" customWidth="1"/>
    <col min="7687" max="7936" width="11.42578125" style="2"/>
    <col min="7937" max="7937" width="31.85546875" style="2" customWidth="1"/>
    <col min="7938" max="7938" width="15.140625" style="2" customWidth="1"/>
    <col min="7939" max="7940" width="20.28515625" style="2" customWidth="1"/>
    <col min="7941" max="7941" width="16.7109375" style="2" customWidth="1"/>
    <col min="7942" max="7942" width="15.42578125" style="2" customWidth="1"/>
    <col min="7943" max="8192" width="11.42578125" style="2"/>
    <col min="8193" max="8193" width="31.85546875" style="2" customWidth="1"/>
    <col min="8194" max="8194" width="15.140625" style="2" customWidth="1"/>
    <col min="8195" max="8196" width="20.28515625" style="2" customWidth="1"/>
    <col min="8197" max="8197" width="16.7109375" style="2" customWidth="1"/>
    <col min="8198" max="8198" width="15.42578125" style="2" customWidth="1"/>
    <col min="8199" max="8448" width="11.42578125" style="2"/>
    <col min="8449" max="8449" width="31.85546875" style="2" customWidth="1"/>
    <col min="8450" max="8450" width="15.140625" style="2" customWidth="1"/>
    <col min="8451" max="8452" width="20.28515625" style="2" customWidth="1"/>
    <col min="8453" max="8453" width="16.7109375" style="2" customWidth="1"/>
    <col min="8454" max="8454" width="15.42578125" style="2" customWidth="1"/>
    <col min="8455" max="8704" width="11.42578125" style="2"/>
    <col min="8705" max="8705" width="31.85546875" style="2" customWidth="1"/>
    <col min="8706" max="8706" width="15.140625" style="2" customWidth="1"/>
    <col min="8707" max="8708" width="20.28515625" style="2" customWidth="1"/>
    <col min="8709" max="8709" width="16.7109375" style="2" customWidth="1"/>
    <col min="8710" max="8710" width="15.42578125" style="2" customWidth="1"/>
    <col min="8711" max="8960" width="11.42578125" style="2"/>
    <col min="8961" max="8961" width="31.85546875" style="2" customWidth="1"/>
    <col min="8962" max="8962" width="15.140625" style="2" customWidth="1"/>
    <col min="8963" max="8964" width="20.28515625" style="2" customWidth="1"/>
    <col min="8965" max="8965" width="16.7109375" style="2" customWidth="1"/>
    <col min="8966" max="8966" width="15.42578125" style="2" customWidth="1"/>
    <col min="8967" max="9216" width="11.42578125" style="2"/>
    <col min="9217" max="9217" width="31.85546875" style="2" customWidth="1"/>
    <col min="9218" max="9218" width="15.140625" style="2" customWidth="1"/>
    <col min="9219" max="9220" width="20.28515625" style="2" customWidth="1"/>
    <col min="9221" max="9221" width="16.7109375" style="2" customWidth="1"/>
    <col min="9222" max="9222" width="15.42578125" style="2" customWidth="1"/>
    <col min="9223" max="9472" width="11.42578125" style="2"/>
    <col min="9473" max="9473" width="31.85546875" style="2" customWidth="1"/>
    <col min="9474" max="9474" width="15.140625" style="2" customWidth="1"/>
    <col min="9475" max="9476" width="20.28515625" style="2" customWidth="1"/>
    <col min="9477" max="9477" width="16.7109375" style="2" customWidth="1"/>
    <col min="9478" max="9478" width="15.42578125" style="2" customWidth="1"/>
    <col min="9479" max="9728" width="11.42578125" style="2"/>
    <col min="9729" max="9729" width="31.85546875" style="2" customWidth="1"/>
    <col min="9730" max="9730" width="15.140625" style="2" customWidth="1"/>
    <col min="9731" max="9732" width="20.28515625" style="2" customWidth="1"/>
    <col min="9733" max="9733" width="16.7109375" style="2" customWidth="1"/>
    <col min="9734" max="9734" width="15.42578125" style="2" customWidth="1"/>
    <col min="9735" max="9984" width="11.42578125" style="2"/>
    <col min="9985" max="9985" width="31.85546875" style="2" customWidth="1"/>
    <col min="9986" max="9986" width="15.140625" style="2" customWidth="1"/>
    <col min="9987" max="9988" width="20.28515625" style="2" customWidth="1"/>
    <col min="9989" max="9989" width="16.7109375" style="2" customWidth="1"/>
    <col min="9990" max="9990" width="15.42578125" style="2" customWidth="1"/>
    <col min="9991" max="10240" width="11.42578125" style="2"/>
    <col min="10241" max="10241" width="31.85546875" style="2" customWidth="1"/>
    <col min="10242" max="10242" width="15.140625" style="2" customWidth="1"/>
    <col min="10243" max="10244" width="20.28515625" style="2" customWidth="1"/>
    <col min="10245" max="10245" width="16.7109375" style="2" customWidth="1"/>
    <col min="10246" max="10246" width="15.42578125" style="2" customWidth="1"/>
    <col min="10247" max="10496" width="11.42578125" style="2"/>
    <col min="10497" max="10497" width="31.85546875" style="2" customWidth="1"/>
    <col min="10498" max="10498" width="15.140625" style="2" customWidth="1"/>
    <col min="10499" max="10500" width="20.28515625" style="2" customWidth="1"/>
    <col min="10501" max="10501" width="16.7109375" style="2" customWidth="1"/>
    <col min="10502" max="10502" width="15.42578125" style="2" customWidth="1"/>
    <col min="10503" max="10752" width="11.42578125" style="2"/>
    <col min="10753" max="10753" width="31.85546875" style="2" customWidth="1"/>
    <col min="10754" max="10754" width="15.140625" style="2" customWidth="1"/>
    <col min="10755" max="10756" width="20.28515625" style="2" customWidth="1"/>
    <col min="10757" max="10757" width="16.7109375" style="2" customWidth="1"/>
    <col min="10758" max="10758" width="15.42578125" style="2" customWidth="1"/>
    <col min="10759" max="11008" width="11.42578125" style="2"/>
    <col min="11009" max="11009" width="31.85546875" style="2" customWidth="1"/>
    <col min="11010" max="11010" width="15.140625" style="2" customWidth="1"/>
    <col min="11011" max="11012" width="20.28515625" style="2" customWidth="1"/>
    <col min="11013" max="11013" width="16.7109375" style="2" customWidth="1"/>
    <col min="11014" max="11014" width="15.42578125" style="2" customWidth="1"/>
    <col min="11015" max="11264" width="11.42578125" style="2"/>
    <col min="11265" max="11265" width="31.85546875" style="2" customWidth="1"/>
    <col min="11266" max="11266" width="15.140625" style="2" customWidth="1"/>
    <col min="11267" max="11268" width="20.28515625" style="2" customWidth="1"/>
    <col min="11269" max="11269" width="16.7109375" style="2" customWidth="1"/>
    <col min="11270" max="11270" width="15.42578125" style="2" customWidth="1"/>
    <col min="11271" max="11520" width="11.42578125" style="2"/>
    <col min="11521" max="11521" width="31.85546875" style="2" customWidth="1"/>
    <col min="11522" max="11522" width="15.140625" style="2" customWidth="1"/>
    <col min="11523" max="11524" width="20.28515625" style="2" customWidth="1"/>
    <col min="11525" max="11525" width="16.7109375" style="2" customWidth="1"/>
    <col min="11526" max="11526" width="15.42578125" style="2" customWidth="1"/>
    <col min="11527" max="11776" width="11.42578125" style="2"/>
    <col min="11777" max="11777" width="31.85546875" style="2" customWidth="1"/>
    <col min="11778" max="11778" width="15.140625" style="2" customWidth="1"/>
    <col min="11779" max="11780" width="20.28515625" style="2" customWidth="1"/>
    <col min="11781" max="11781" width="16.7109375" style="2" customWidth="1"/>
    <col min="11782" max="11782" width="15.42578125" style="2" customWidth="1"/>
    <col min="11783" max="12032" width="11.42578125" style="2"/>
    <col min="12033" max="12033" width="31.85546875" style="2" customWidth="1"/>
    <col min="12034" max="12034" width="15.140625" style="2" customWidth="1"/>
    <col min="12035" max="12036" width="20.28515625" style="2" customWidth="1"/>
    <col min="12037" max="12037" width="16.7109375" style="2" customWidth="1"/>
    <col min="12038" max="12038" width="15.42578125" style="2" customWidth="1"/>
    <col min="12039" max="12288" width="11.42578125" style="2"/>
    <col min="12289" max="12289" width="31.85546875" style="2" customWidth="1"/>
    <col min="12290" max="12290" width="15.140625" style="2" customWidth="1"/>
    <col min="12291" max="12292" width="20.28515625" style="2" customWidth="1"/>
    <col min="12293" max="12293" width="16.7109375" style="2" customWidth="1"/>
    <col min="12294" max="12294" width="15.42578125" style="2" customWidth="1"/>
    <col min="12295" max="12544" width="11.42578125" style="2"/>
    <col min="12545" max="12545" width="31.85546875" style="2" customWidth="1"/>
    <col min="12546" max="12546" width="15.140625" style="2" customWidth="1"/>
    <col min="12547" max="12548" width="20.28515625" style="2" customWidth="1"/>
    <col min="12549" max="12549" width="16.7109375" style="2" customWidth="1"/>
    <col min="12550" max="12550" width="15.42578125" style="2" customWidth="1"/>
    <col min="12551" max="12800" width="11.42578125" style="2"/>
    <col min="12801" max="12801" width="31.85546875" style="2" customWidth="1"/>
    <col min="12802" max="12802" width="15.140625" style="2" customWidth="1"/>
    <col min="12803" max="12804" width="20.28515625" style="2" customWidth="1"/>
    <col min="12805" max="12805" width="16.7109375" style="2" customWidth="1"/>
    <col min="12806" max="12806" width="15.42578125" style="2" customWidth="1"/>
    <col min="12807" max="13056" width="11.42578125" style="2"/>
    <col min="13057" max="13057" width="31.85546875" style="2" customWidth="1"/>
    <col min="13058" max="13058" width="15.140625" style="2" customWidth="1"/>
    <col min="13059" max="13060" width="20.28515625" style="2" customWidth="1"/>
    <col min="13061" max="13061" width="16.7109375" style="2" customWidth="1"/>
    <col min="13062" max="13062" width="15.42578125" style="2" customWidth="1"/>
    <col min="13063" max="13312" width="11.42578125" style="2"/>
    <col min="13313" max="13313" width="31.85546875" style="2" customWidth="1"/>
    <col min="13314" max="13314" width="15.140625" style="2" customWidth="1"/>
    <col min="13315" max="13316" width="20.28515625" style="2" customWidth="1"/>
    <col min="13317" max="13317" width="16.7109375" style="2" customWidth="1"/>
    <col min="13318" max="13318" width="15.42578125" style="2" customWidth="1"/>
    <col min="13319" max="13568" width="11.42578125" style="2"/>
    <col min="13569" max="13569" width="31.85546875" style="2" customWidth="1"/>
    <col min="13570" max="13570" width="15.140625" style="2" customWidth="1"/>
    <col min="13571" max="13572" width="20.28515625" style="2" customWidth="1"/>
    <col min="13573" max="13573" width="16.7109375" style="2" customWidth="1"/>
    <col min="13574" max="13574" width="15.42578125" style="2" customWidth="1"/>
    <col min="13575" max="13824" width="11.42578125" style="2"/>
    <col min="13825" max="13825" width="31.85546875" style="2" customWidth="1"/>
    <col min="13826" max="13826" width="15.140625" style="2" customWidth="1"/>
    <col min="13827" max="13828" width="20.28515625" style="2" customWidth="1"/>
    <col min="13829" max="13829" width="16.7109375" style="2" customWidth="1"/>
    <col min="13830" max="13830" width="15.42578125" style="2" customWidth="1"/>
    <col min="13831" max="14080" width="11.42578125" style="2"/>
    <col min="14081" max="14081" width="31.85546875" style="2" customWidth="1"/>
    <col min="14082" max="14082" width="15.140625" style="2" customWidth="1"/>
    <col min="14083" max="14084" width="20.28515625" style="2" customWidth="1"/>
    <col min="14085" max="14085" width="16.7109375" style="2" customWidth="1"/>
    <col min="14086" max="14086" width="15.42578125" style="2" customWidth="1"/>
    <col min="14087" max="14336" width="11.42578125" style="2"/>
    <col min="14337" max="14337" width="31.85546875" style="2" customWidth="1"/>
    <col min="14338" max="14338" width="15.140625" style="2" customWidth="1"/>
    <col min="14339" max="14340" width="20.28515625" style="2" customWidth="1"/>
    <col min="14341" max="14341" width="16.7109375" style="2" customWidth="1"/>
    <col min="14342" max="14342" width="15.42578125" style="2" customWidth="1"/>
    <col min="14343" max="14592" width="11.42578125" style="2"/>
    <col min="14593" max="14593" width="31.85546875" style="2" customWidth="1"/>
    <col min="14594" max="14594" width="15.140625" style="2" customWidth="1"/>
    <col min="14595" max="14596" width="20.28515625" style="2" customWidth="1"/>
    <col min="14597" max="14597" width="16.7109375" style="2" customWidth="1"/>
    <col min="14598" max="14598" width="15.42578125" style="2" customWidth="1"/>
    <col min="14599" max="14848" width="11.42578125" style="2"/>
    <col min="14849" max="14849" width="31.85546875" style="2" customWidth="1"/>
    <col min="14850" max="14850" width="15.140625" style="2" customWidth="1"/>
    <col min="14851" max="14852" width="20.28515625" style="2" customWidth="1"/>
    <col min="14853" max="14853" width="16.7109375" style="2" customWidth="1"/>
    <col min="14854" max="14854" width="15.42578125" style="2" customWidth="1"/>
    <col min="14855" max="15104" width="11.42578125" style="2"/>
    <col min="15105" max="15105" width="31.85546875" style="2" customWidth="1"/>
    <col min="15106" max="15106" width="15.140625" style="2" customWidth="1"/>
    <col min="15107" max="15108" width="20.28515625" style="2" customWidth="1"/>
    <col min="15109" max="15109" width="16.7109375" style="2" customWidth="1"/>
    <col min="15110" max="15110" width="15.42578125" style="2" customWidth="1"/>
    <col min="15111" max="15360" width="11.42578125" style="2"/>
    <col min="15361" max="15361" width="31.85546875" style="2" customWidth="1"/>
    <col min="15362" max="15362" width="15.140625" style="2" customWidth="1"/>
    <col min="15363" max="15364" width="20.28515625" style="2" customWidth="1"/>
    <col min="15365" max="15365" width="16.7109375" style="2" customWidth="1"/>
    <col min="15366" max="15366" width="15.42578125" style="2" customWidth="1"/>
    <col min="15367" max="15616" width="11.42578125" style="2"/>
    <col min="15617" max="15617" width="31.85546875" style="2" customWidth="1"/>
    <col min="15618" max="15618" width="15.140625" style="2" customWidth="1"/>
    <col min="15619" max="15620" width="20.28515625" style="2" customWidth="1"/>
    <col min="15621" max="15621" width="16.7109375" style="2" customWidth="1"/>
    <col min="15622" max="15622" width="15.42578125" style="2" customWidth="1"/>
    <col min="15623" max="15872" width="11.42578125" style="2"/>
    <col min="15873" max="15873" width="31.85546875" style="2" customWidth="1"/>
    <col min="15874" max="15874" width="15.140625" style="2" customWidth="1"/>
    <col min="15875" max="15876" width="20.28515625" style="2" customWidth="1"/>
    <col min="15877" max="15877" width="16.7109375" style="2" customWidth="1"/>
    <col min="15878" max="15878" width="15.42578125" style="2" customWidth="1"/>
    <col min="15879" max="16128" width="11.42578125" style="2"/>
    <col min="16129" max="16129" width="31.85546875" style="2" customWidth="1"/>
    <col min="16130" max="16130" width="15.140625" style="2" customWidth="1"/>
    <col min="16131" max="16132" width="20.28515625" style="2" customWidth="1"/>
    <col min="16133" max="16133" width="16.7109375" style="2" customWidth="1"/>
    <col min="16134" max="16134" width="15.42578125" style="2" customWidth="1"/>
    <col min="16135" max="16384" width="11.42578125" style="2"/>
  </cols>
  <sheetData>
    <row r="1" spans="1:10" x14ac:dyDescent="0.25">
      <c r="A1" s="43" t="s">
        <v>34</v>
      </c>
      <c r="B1" s="43"/>
      <c r="C1" s="43"/>
      <c r="D1" s="43"/>
      <c r="E1" s="43"/>
      <c r="F1" s="43"/>
    </row>
    <row r="2" spans="1:10" ht="12.75" customHeight="1" x14ac:dyDescent="0.25">
      <c r="A2" s="44" t="s">
        <v>35</v>
      </c>
      <c r="B2" s="44"/>
      <c r="C2" s="44"/>
      <c r="D2" s="44"/>
      <c r="E2" s="44"/>
      <c r="F2" s="44"/>
    </row>
    <row r="3" spans="1:10" ht="12.75" customHeight="1" x14ac:dyDescent="0.25">
      <c r="A3" s="43" t="s">
        <v>36</v>
      </c>
      <c r="B3" s="43"/>
      <c r="C3" s="43"/>
      <c r="D3" s="43"/>
      <c r="E3" s="43"/>
      <c r="F3" s="43"/>
    </row>
    <row r="4" spans="1:10" ht="6.75" customHeight="1" x14ac:dyDescent="0.25">
      <c r="A4" s="44"/>
      <c r="B4" s="44"/>
      <c r="C4" s="44"/>
      <c r="D4" s="44"/>
      <c r="E4" s="44"/>
      <c r="F4" s="44"/>
    </row>
    <row r="5" spans="1:10" ht="14.1" customHeight="1" x14ac:dyDescent="0.25">
      <c r="A5" s="44" t="s">
        <v>37</v>
      </c>
      <c r="B5" s="44"/>
      <c r="C5" s="44"/>
      <c r="D5" s="44"/>
      <c r="E5" s="44"/>
      <c r="F5" s="44"/>
    </row>
    <row r="6" spans="1:10" ht="14.1" customHeight="1" x14ac:dyDescent="0.25">
      <c r="A6" s="44" t="s">
        <v>40</v>
      </c>
      <c r="B6" s="44"/>
      <c r="C6" s="44"/>
      <c r="D6" s="44"/>
      <c r="E6" s="44"/>
      <c r="F6" s="44"/>
    </row>
    <row r="7" spans="1:10" ht="14.1" customHeight="1" x14ac:dyDescent="0.25">
      <c r="A7" s="44" t="s">
        <v>39</v>
      </c>
      <c r="B7" s="44"/>
      <c r="C7" s="44"/>
      <c r="D7" s="44"/>
      <c r="E7" s="44"/>
      <c r="F7" s="44"/>
    </row>
    <row r="8" spans="1:10" ht="13.5" customHeight="1" x14ac:dyDescent="0.25">
      <c r="A8" s="9"/>
      <c r="B8" s="9"/>
      <c r="C8" s="10"/>
      <c r="D8" s="10"/>
      <c r="E8" s="10"/>
      <c r="F8" s="10"/>
    </row>
    <row r="9" spans="1:10" ht="19.5" customHeight="1" x14ac:dyDescent="0.25">
      <c r="A9" s="45" t="s">
        <v>38</v>
      </c>
      <c r="B9" s="47" t="s">
        <v>0</v>
      </c>
      <c r="C9" s="49" t="s">
        <v>1</v>
      </c>
      <c r="D9" s="49"/>
      <c r="E9" s="49"/>
      <c r="F9" s="50"/>
    </row>
    <row r="10" spans="1:10" ht="39.75" customHeight="1" x14ac:dyDescent="0.25">
      <c r="A10" s="46"/>
      <c r="B10" s="48"/>
      <c r="C10" s="7" t="s">
        <v>2</v>
      </c>
      <c r="D10" s="7" t="s">
        <v>3</v>
      </c>
      <c r="E10" s="7" t="s">
        <v>4</v>
      </c>
      <c r="F10" s="8" t="s">
        <v>5</v>
      </c>
    </row>
    <row r="11" spans="1:10" ht="21" customHeight="1" x14ac:dyDescent="0.2">
      <c r="A11" s="11" t="s">
        <v>6</v>
      </c>
      <c r="B11" s="12">
        <f>SUM(C11:F11)</f>
        <v>1223</v>
      </c>
      <c r="C11" s="12">
        <f>+C12+C16</f>
        <v>405</v>
      </c>
      <c r="D11" s="12">
        <f t="shared" ref="D11:E11" si="0">+D12+D16</f>
        <v>638</v>
      </c>
      <c r="E11" s="12">
        <f t="shared" si="0"/>
        <v>5</v>
      </c>
      <c r="F11" s="13">
        <f>+F12+F16</f>
        <v>175</v>
      </c>
    </row>
    <row r="12" spans="1:10" ht="21" customHeight="1" x14ac:dyDescent="0.2">
      <c r="A12" s="24" t="s">
        <v>26</v>
      </c>
      <c r="B12" s="15">
        <f>SUM(B13:B15)</f>
        <v>1204</v>
      </c>
      <c r="C12" s="15">
        <f>+C60+C27+C70+C38+C51</f>
        <v>394</v>
      </c>
      <c r="D12" s="15">
        <f>+D60+D27+D70+D38+D51</f>
        <v>631</v>
      </c>
      <c r="E12" s="15">
        <f t="shared" ref="E12:F12" si="1">+E60+E27+E70+E38+E51</f>
        <v>4</v>
      </c>
      <c r="F12" s="16">
        <f t="shared" si="1"/>
        <v>175</v>
      </c>
    </row>
    <row r="13" spans="1:10" ht="21" customHeight="1" x14ac:dyDescent="0.2">
      <c r="A13" s="25" t="s">
        <v>8</v>
      </c>
      <c r="B13" s="12">
        <f>SUM(C13:F13)</f>
        <v>1131</v>
      </c>
      <c r="C13" s="13">
        <f>+C61+C28+C71+C39+C52</f>
        <v>379</v>
      </c>
      <c r="D13" s="13">
        <f>+D61+D28+D71+D39+D52</f>
        <v>592</v>
      </c>
      <c r="E13" s="13">
        <f>+E61+E28+E71+E39+E52</f>
        <v>3</v>
      </c>
      <c r="F13" s="13">
        <f>+F61+F28+F71+F39+F52</f>
        <v>157</v>
      </c>
    </row>
    <row r="14" spans="1:10" ht="21" customHeight="1" x14ac:dyDescent="0.2">
      <c r="A14" s="25" t="s">
        <v>9</v>
      </c>
      <c r="B14" s="12">
        <f>SUM(C14:F14)</f>
        <v>42</v>
      </c>
      <c r="C14" s="13">
        <f>+C62+C72+C40+C53</f>
        <v>2</v>
      </c>
      <c r="D14" s="13">
        <f t="shared" ref="D14:F14" si="2">+D62+D72+D40+D53</f>
        <v>29</v>
      </c>
      <c r="E14" s="13">
        <f t="shared" si="2"/>
        <v>1</v>
      </c>
      <c r="F14" s="13">
        <f t="shared" si="2"/>
        <v>10</v>
      </c>
    </row>
    <row r="15" spans="1:10" ht="21" customHeight="1" x14ac:dyDescent="0.2">
      <c r="A15" s="25" t="s">
        <v>10</v>
      </c>
      <c r="B15" s="12">
        <f>SUM(C15:F15)</f>
        <v>31</v>
      </c>
      <c r="C15" s="13">
        <f>+C63+C29+C73+C41+C54</f>
        <v>13</v>
      </c>
      <c r="D15" s="13">
        <f>+D63+D29+D73+D41+D54</f>
        <v>10</v>
      </c>
      <c r="E15" s="13">
        <f>+E63+E29+E73+E41+E54</f>
        <v>0</v>
      </c>
      <c r="F15" s="13">
        <f>+F63+F29+F73+F41+F54</f>
        <v>8</v>
      </c>
    </row>
    <row r="16" spans="1:10" ht="21" customHeight="1" x14ac:dyDescent="0.2">
      <c r="A16" s="24" t="s">
        <v>25</v>
      </c>
      <c r="B16" s="12">
        <f>SUM(B17:B24)</f>
        <v>19</v>
      </c>
      <c r="C16" s="13">
        <f>SUM(C64+C30+C74+C42+C55)</f>
        <v>11</v>
      </c>
      <c r="D16" s="13">
        <f>SUM(D64+D30+D74+D42+D55)</f>
        <v>7</v>
      </c>
      <c r="E16" s="13">
        <f>SUM(E64+E30+E74+E42+E55)</f>
        <v>1</v>
      </c>
      <c r="F16" s="13">
        <f>SUM(F64+F30+F74+F42+F55)</f>
        <v>0</v>
      </c>
      <c r="G16" s="3"/>
      <c r="H16" s="4"/>
      <c r="J16" s="4"/>
    </row>
    <row r="17" spans="1:12" ht="21" customHeight="1" x14ac:dyDescent="0.2">
      <c r="A17" s="26" t="s">
        <v>11</v>
      </c>
      <c r="B17" s="12">
        <f t="shared" ref="B17:B63" si="3">SUM(C17:F17)</f>
        <v>16</v>
      </c>
      <c r="C17" s="12">
        <f>+C65+C31+C75+C43+C56</f>
        <v>9</v>
      </c>
      <c r="D17" s="12">
        <f>+D65+D31+D75+D43+D56</f>
        <v>6</v>
      </c>
      <c r="E17" s="12">
        <f>+E65+E31+E75+E43+E56</f>
        <v>1</v>
      </c>
      <c r="F17" s="13">
        <f>+F65+F31+F75+F43+F56</f>
        <v>0</v>
      </c>
    </row>
    <row r="18" spans="1:12" ht="21" customHeight="1" x14ac:dyDescent="0.2">
      <c r="A18" s="25" t="s">
        <v>12</v>
      </c>
      <c r="B18" s="12">
        <f t="shared" si="3"/>
        <v>2</v>
      </c>
      <c r="C18" s="12">
        <f>+C44</f>
        <v>2</v>
      </c>
      <c r="D18" s="12">
        <f>+D44</f>
        <v>0</v>
      </c>
      <c r="E18" s="12">
        <f>+E44</f>
        <v>0</v>
      </c>
      <c r="F18" s="13">
        <f>+F44</f>
        <v>0</v>
      </c>
    </row>
    <row r="19" spans="1:12" ht="21" customHeight="1" x14ac:dyDescent="0.2">
      <c r="A19" s="25" t="s">
        <v>13</v>
      </c>
      <c r="B19" s="12">
        <f t="shared" si="3"/>
        <v>0</v>
      </c>
      <c r="C19" s="12">
        <f>+C66+C32++C45</f>
        <v>0</v>
      </c>
      <c r="D19" s="12">
        <f>+D66+D32++D45</f>
        <v>0</v>
      </c>
      <c r="E19" s="12">
        <f>+E66+E32++E45</f>
        <v>0</v>
      </c>
      <c r="F19" s="13">
        <f>+F66+F32++F45</f>
        <v>0</v>
      </c>
    </row>
    <row r="20" spans="1:12" ht="21" customHeight="1" x14ac:dyDescent="0.2">
      <c r="A20" s="25" t="s">
        <v>14</v>
      </c>
      <c r="B20" s="12">
        <f t="shared" si="3"/>
        <v>0</v>
      </c>
      <c r="C20" s="12">
        <f>0</f>
        <v>0</v>
      </c>
      <c r="D20" s="12">
        <f>0</f>
        <v>0</v>
      </c>
      <c r="E20" s="12">
        <f>0</f>
        <v>0</v>
      </c>
      <c r="F20" s="13">
        <f>0</f>
        <v>0</v>
      </c>
    </row>
    <row r="21" spans="1:12" ht="21" customHeight="1" x14ac:dyDescent="0.2">
      <c r="A21" s="25" t="s">
        <v>24</v>
      </c>
      <c r="B21" s="12">
        <f t="shared" si="3"/>
        <v>0</v>
      </c>
      <c r="C21" s="12">
        <f>+C46</f>
        <v>0</v>
      </c>
      <c r="D21" s="12">
        <f>+D46</f>
        <v>0</v>
      </c>
      <c r="E21" s="12">
        <f>+E46</f>
        <v>0</v>
      </c>
      <c r="F21" s="13">
        <f>+F46</f>
        <v>0</v>
      </c>
    </row>
    <row r="22" spans="1:12" ht="21" customHeight="1" x14ac:dyDescent="0.2">
      <c r="A22" s="25" t="s">
        <v>15</v>
      </c>
      <c r="B22" s="12">
        <f t="shared" si="3"/>
        <v>1</v>
      </c>
      <c r="C22" s="12">
        <f>+C33+C47+C57</f>
        <v>0</v>
      </c>
      <c r="D22" s="12">
        <f>+D33+D47+D57</f>
        <v>1</v>
      </c>
      <c r="E22" s="12">
        <f>+E33+E47+E57</f>
        <v>0</v>
      </c>
      <c r="F22" s="13">
        <f>+F33+F47+F57</f>
        <v>0</v>
      </c>
    </row>
    <row r="23" spans="1:12" ht="21" customHeight="1" x14ac:dyDescent="0.2">
      <c r="A23" s="25" t="s">
        <v>16</v>
      </c>
      <c r="B23" s="12">
        <f t="shared" si="3"/>
        <v>0</v>
      </c>
      <c r="C23" s="12">
        <f>+C67+C34+C48</f>
        <v>0</v>
      </c>
      <c r="D23" s="12">
        <f>+D67+D34+D48</f>
        <v>0</v>
      </c>
      <c r="E23" s="12">
        <f>+E67+E34+E48</f>
        <v>0</v>
      </c>
      <c r="F23" s="13">
        <f>+F67+F34+F48</f>
        <v>0</v>
      </c>
    </row>
    <row r="24" spans="1:12" ht="21" customHeight="1" x14ac:dyDescent="0.2">
      <c r="A24" s="25" t="s">
        <v>17</v>
      </c>
      <c r="B24" s="12">
        <f t="shared" si="3"/>
        <v>0</v>
      </c>
      <c r="C24" s="12">
        <f>+C68++C49+C35</f>
        <v>0</v>
      </c>
      <c r="D24" s="12">
        <f>+D68++D49+D35</f>
        <v>0</v>
      </c>
      <c r="E24" s="12">
        <f>+E68++E49+E35</f>
        <v>0</v>
      </c>
      <c r="F24" s="13">
        <f>+F68++F49+F35</f>
        <v>0</v>
      </c>
    </row>
    <row r="25" spans="1:12" ht="21" customHeight="1" x14ac:dyDescent="0.2">
      <c r="A25" s="17" t="s">
        <v>19</v>
      </c>
      <c r="B25" s="12">
        <f>B26</f>
        <v>26</v>
      </c>
      <c r="C25" s="12">
        <f t="shared" ref="C25:F25" si="4">C26</f>
        <v>25</v>
      </c>
      <c r="D25" s="12">
        <f t="shared" si="4"/>
        <v>1</v>
      </c>
      <c r="E25" s="12">
        <f t="shared" si="4"/>
        <v>0</v>
      </c>
      <c r="F25" s="13">
        <f t="shared" si="4"/>
        <v>0</v>
      </c>
    </row>
    <row r="26" spans="1:12" ht="21" customHeight="1" x14ac:dyDescent="0.2">
      <c r="A26" s="18" t="s">
        <v>19</v>
      </c>
      <c r="B26" s="19">
        <f>SUM(C26:F26)</f>
        <v>26</v>
      </c>
      <c r="C26" s="19">
        <f>SUM(C27+C30)</f>
        <v>25</v>
      </c>
      <c r="D26" s="19">
        <f>SUM(D27+D30)</f>
        <v>1</v>
      </c>
      <c r="E26" s="19">
        <f>SUM(E27+E30)</f>
        <v>0</v>
      </c>
      <c r="F26" s="20">
        <f>SUM(F27+F30)</f>
        <v>0</v>
      </c>
      <c r="H26" s="4"/>
      <c r="I26" s="4"/>
      <c r="J26" s="4"/>
      <c r="K26" s="4"/>
      <c r="L26" s="4"/>
    </row>
    <row r="27" spans="1:12" ht="21" customHeight="1" x14ac:dyDescent="0.2">
      <c r="A27" s="14" t="s">
        <v>7</v>
      </c>
      <c r="B27" s="12">
        <f>SUM(C27:F27)</f>
        <v>23</v>
      </c>
      <c r="C27" s="12">
        <f>SUM(C28:C29)</f>
        <v>23</v>
      </c>
      <c r="D27" s="12">
        <f>SUM(D28:D29)</f>
        <v>0</v>
      </c>
      <c r="E27" s="12">
        <f>SUM(E28:E29)</f>
        <v>0</v>
      </c>
      <c r="F27" s="13">
        <f>SUM(F28:F29)</f>
        <v>0</v>
      </c>
      <c r="H27" s="4"/>
    </row>
    <row r="28" spans="1:12" ht="21" customHeight="1" x14ac:dyDescent="0.2">
      <c r="A28" s="28" t="s">
        <v>8</v>
      </c>
      <c r="B28" s="21">
        <f>SUM(C28:F28)</f>
        <v>23</v>
      </c>
      <c r="C28" s="21">
        <v>23</v>
      </c>
      <c r="D28" s="21">
        <v>0</v>
      </c>
      <c r="E28" s="21">
        <v>0</v>
      </c>
      <c r="F28" s="22">
        <v>0</v>
      </c>
      <c r="H28" s="4"/>
    </row>
    <row r="29" spans="1:12" ht="21" customHeight="1" x14ac:dyDescent="0.2">
      <c r="A29" s="28" t="s">
        <v>10</v>
      </c>
      <c r="B29" s="21">
        <f>SUM(C29:F29)</f>
        <v>0</v>
      </c>
      <c r="C29" s="21">
        <v>0</v>
      </c>
      <c r="D29" s="21">
        <v>0</v>
      </c>
      <c r="E29" s="21">
        <v>0</v>
      </c>
      <c r="F29" s="22">
        <v>0</v>
      </c>
      <c r="H29" s="4"/>
    </row>
    <row r="30" spans="1:12" ht="21" customHeight="1" x14ac:dyDescent="0.2">
      <c r="A30" s="14" t="s">
        <v>23</v>
      </c>
      <c r="B30" s="12">
        <f>SUM(B31:B35)</f>
        <v>3</v>
      </c>
      <c r="C30" s="12">
        <f>SUM(C31:C35)</f>
        <v>2</v>
      </c>
      <c r="D30" s="12">
        <f>SUM(D31:D35)</f>
        <v>1</v>
      </c>
      <c r="E30" s="12">
        <f>SUM(E31:E35)</f>
        <v>0</v>
      </c>
      <c r="F30" s="13">
        <f>SUM(F31:F35)</f>
        <v>0</v>
      </c>
      <c r="H30" s="4"/>
    </row>
    <row r="31" spans="1:12" ht="21" customHeight="1" x14ac:dyDescent="0.2">
      <c r="A31" s="28" t="s">
        <v>11</v>
      </c>
      <c r="B31" s="21">
        <f>SUM(C31:F31)</f>
        <v>3</v>
      </c>
      <c r="C31" s="21">
        <v>2</v>
      </c>
      <c r="D31" s="21">
        <v>1</v>
      </c>
      <c r="E31" s="21">
        <v>0</v>
      </c>
      <c r="F31" s="22">
        <v>0</v>
      </c>
      <c r="H31" s="4"/>
    </row>
    <row r="32" spans="1:12" ht="21" customHeight="1" x14ac:dyDescent="0.2">
      <c r="A32" s="28" t="s">
        <v>13</v>
      </c>
      <c r="B32" s="21">
        <f t="shared" ref="B32:B35" si="5">SUM(C32:F32)</f>
        <v>0</v>
      </c>
      <c r="C32" s="21">
        <v>0</v>
      </c>
      <c r="D32" s="21">
        <v>0</v>
      </c>
      <c r="E32" s="21">
        <v>0</v>
      </c>
      <c r="F32" s="22">
        <v>0</v>
      </c>
    </row>
    <row r="33" spans="1:12" ht="21" customHeight="1" x14ac:dyDescent="0.2">
      <c r="A33" s="28" t="s">
        <v>15</v>
      </c>
      <c r="B33" s="21">
        <f t="shared" si="5"/>
        <v>0</v>
      </c>
      <c r="C33" s="21">
        <v>0</v>
      </c>
      <c r="D33" s="21">
        <v>0</v>
      </c>
      <c r="E33" s="21">
        <v>0</v>
      </c>
      <c r="F33" s="22">
        <v>0</v>
      </c>
    </row>
    <row r="34" spans="1:12" ht="21" customHeight="1" x14ac:dyDescent="0.2">
      <c r="A34" s="28" t="s">
        <v>16</v>
      </c>
      <c r="B34" s="21">
        <f t="shared" si="5"/>
        <v>0</v>
      </c>
      <c r="C34" s="21">
        <v>0</v>
      </c>
      <c r="D34" s="21">
        <v>0</v>
      </c>
      <c r="E34" s="21">
        <v>0</v>
      </c>
      <c r="F34" s="22">
        <v>0</v>
      </c>
    </row>
    <row r="35" spans="1:12" ht="21" customHeight="1" x14ac:dyDescent="0.2">
      <c r="A35" s="28" t="s">
        <v>17</v>
      </c>
      <c r="B35" s="21">
        <f t="shared" si="5"/>
        <v>0</v>
      </c>
      <c r="C35" s="21">
        <v>0</v>
      </c>
      <c r="D35" s="21">
        <v>0</v>
      </c>
      <c r="E35" s="21">
        <v>0</v>
      </c>
      <c r="F35" s="22">
        <v>0</v>
      </c>
    </row>
    <row r="36" spans="1:12" ht="21" customHeight="1" x14ac:dyDescent="0.2">
      <c r="A36" s="23" t="s">
        <v>21</v>
      </c>
      <c r="B36" s="12">
        <f>B37+B50</f>
        <v>691</v>
      </c>
      <c r="C36" s="12">
        <f>C37+C50</f>
        <v>222</v>
      </c>
      <c r="D36" s="12">
        <f>D37+D50</f>
        <v>289</v>
      </c>
      <c r="E36" s="12">
        <f>E37+E50</f>
        <v>5</v>
      </c>
      <c r="F36" s="13">
        <f>F37+F50</f>
        <v>175</v>
      </c>
    </row>
    <row r="37" spans="1:12" ht="21" customHeight="1" x14ac:dyDescent="0.2">
      <c r="A37" s="18" t="s">
        <v>21</v>
      </c>
      <c r="B37" s="19">
        <f>SUM(C37:F37)</f>
        <v>637</v>
      </c>
      <c r="C37" s="19">
        <f>SUM(C38+C42)</f>
        <v>198</v>
      </c>
      <c r="D37" s="19">
        <f>SUM(D38+D42)</f>
        <v>259</v>
      </c>
      <c r="E37" s="19">
        <f>SUM(E38+E42)</f>
        <v>5</v>
      </c>
      <c r="F37" s="20">
        <f>SUM(F38+F42)</f>
        <v>175</v>
      </c>
    </row>
    <row r="38" spans="1:12" s="6" customFormat="1" ht="21" customHeight="1" x14ac:dyDescent="0.2">
      <c r="A38" s="27" t="s">
        <v>7</v>
      </c>
      <c r="B38" s="12">
        <f>SUM(C38:F38)</f>
        <v>628</v>
      </c>
      <c r="C38" s="12">
        <f>SUM(C39:C41)</f>
        <v>194</v>
      </c>
      <c r="D38" s="12">
        <f>SUM(D39:D41)</f>
        <v>255</v>
      </c>
      <c r="E38" s="12">
        <f>SUM(E39:E41)</f>
        <v>4</v>
      </c>
      <c r="F38" s="13">
        <f>SUM(F39:F41)</f>
        <v>175</v>
      </c>
      <c r="G38" s="5"/>
    </row>
    <row r="39" spans="1:12" ht="21" customHeight="1" x14ac:dyDescent="0.2">
      <c r="A39" s="30" t="s">
        <v>8</v>
      </c>
      <c r="B39" s="21">
        <f>SUM(C39:F39)</f>
        <v>566</v>
      </c>
      <c r="C39" s="21">
        <v>182</v>
      </c>
      <c r="D39" s="21">
        <v>224</v>
      </c>
      <c r="E39" s="21">
        <v>3</v>
      </c>
      <c r="F39" s="22">
        <v>157</v>
      </c>
      <c r="H39" s="4"/>
      <c r="I39" s="4"/>
      <c r="J39" s="4"/>
      <c r="K39" s="4"/>
      <c r="L39" s="4"/>
    </row>
    <row r="40" spans="1:12" ht="21" customHeight="1" x14ac:dyDescent="0.2">
      <c r="A40" s="30" t="s">
        <v>9</v>
      </c>
      <c r="B40" s="21">
        <f>SUM(C40:F40)</f>
        <v>34</v>
      </c>
      <c r="C40" s="21">
        <v>0</v>
      </c>
      <c r="D40" s="21">
        <v>23</v>
      </c>
      <c r="E40" s="21">
        <v>1</v>
      </c>
      <c r="F40" s="22">
        <v>10</v>
      </c>
      <c r="H40" s="4"/>
      <c r="I40" s="4"/>
      <c r="J40" s="4"/>
      <c r="K40" s="4"/>
      <c r="L40" s="4"/>
    </row>
    <row r="41" spans="1:12" ht="21" customHeight="1" x14ac:dyDescent="0.2">
      <c r="A41" s="28" t="s">
        <v>10</v>
      </c>
      <c r="B41" s="21">
        <f>SUM(C41:F41)</f>
        <v>28</v>
      </c>
      <c r="C41" s="21">
        <v>12</v>
      </c>
      <c r="D41" s="21">
        <v>8</v>
      </c>
      <c r="E41" s="21">
        <v>0</v>
      </c>
      <c r="F41" s="22">
        <v>8</v>
      </c>
      <c r="H41" s="4"/>
    </row>
    <row r="42" spans="1:12" ht="21" customHeight="1" x14ac:dyDescent="0.2">
      <c r="A42" s="27" t="s">
        <v>23</v>
      </c>
      <c r="B42" s="12">
        <f>SUM(B43:B49)</f>
        <v>9</v>
      </c>
      <c r="C42" s="12">
        <f>SUM(C43:C49)</f>
        <v>4</v>
      </c>
      <c r="D42" s="12">
        <f>SUM(D43:D49)</f>
        <v>4</v>
      </c>
      <c r="E42" s="12">
        <f>SUM(E43:E49)</f>
        <v>1</v>
      </c>
      <c r="F42" s="13">
        <f>SUM(F43:F49)</f>
        <v>0</v>
      </c>
      <c r="H42" s="4"/>
    </row>
    <row r="43" spans="1:12" ht="21" customHeight="1" x14ac:dyDescent="0.2">
      <c r="A43" s="28" t="s">
        <v>11</v>
      </c>
      <c r="B43" s="21">
        <f>SUM(C43:F43)</f>
        <v>7</v>
      </c>
      <c r="C43" s="21">
        <v>2</v>
      </c>
      <c r="D43" s="21">
        <v>4</v>
      </c>
      <c r="E43" s="21">
        <v>1</v>
      </c>
      <c r="F43" s="22">
        <v>0</v>
      </c>
      <c r="H43" s="4"/>
    </row>
    <row r="44" spans="1:12" ht="21" customHeight="1" x14ac:dyDescent="0.2">
      <c r="A44" s="28" t="s">
        <v>12</v>
      </c>
      <c r="B44" s="21">
        <f t="shared" ref="B44:B49" si="6">SUM(C44:F44)</f>
        <v>2</v>
      </c>
      <c r="C44" s="21">
        <v>2</v>
      </c>
      <c r="D44" s="21">
        <v>0</v>
      </c>
      <c r="E44" s="21">
        <v>0</v>
      </c>
      <c r="F44" s="22">
        <v>0</v>
      </c>
      <c r="H44" s="4"/>
    </row>
    <row r="45" spans="1:12" ht="21" customHeight="1" x14ac:dyDescent="0.2">
      <c r="A45" s="28" t="s">
        <v>13</v>
      </c>
      <c r="B45" s="21">
        <f t="shared" si="6"/>
        <v>0</v>
      </c>
      <c r="C45" s="21">
        <v>0</v>
      </c>
      <c r="D45" s="21">
        <v>0</v>
      </c>
      <c r="E45" s="21">
        <v>0</v>
      </c>
      <c r="F45" s="22">
        <v>0</v>
      </c>
      <c r="H45" s="4"/>
    </row>
    <row r="46" spans="1:12" ht="21" customHeight="1" x14ac:dyDescent="0.2">
      <c r="A46" s="28" t="s">
        <v>24</v>
      </c>
      <c r="B46" s="21">
        <f t="shared" si="6"/>
        <v>0</v>
      </c>
      <c r="C46" s="21">
        <v>0</v>
      </c>
      <c r="D46" s="21">
        <v>0</v>
      </c>
      <c r="E46" s="21">
        <v>0</v>
      </c>
      <c r="F46" s="22">
        <v>0</v>
      </c>
      <c r="H46" s="4"/>
    </row>
    <row r="47" spans="1:12" ht="21" customHeight="1" x14ac:dyDescent="0.2">
      <c r="A47" s="28" t="s">
        <v>15</v>
      </c>
      <c r="B47" s="21">
        <f t="shared" si="6"/>
        <v>0</v>
      </c>
      <c r="C47" s="21">
        <v>0</v>
      </c>
      <c r="D47" s="21">
        <v>0</v>
      </c>
      <c r="E47" s="21">
        <v>0</v>
      </c>
      <c r="F47" s="22">
        <v>0</v>
      </c>
    </row>
    <row r="48" spans="1:12" ht="21" customHeight="1" x14ac:dyDescent="0.2">
      <c r="A48" s="28" t="s">
        <v>16</v>
      </c>
      <c r="B48" s="21">
        <f t="shared" si="6"/>
        <v>0</v>
      </c>
      <c r="C48" s="21">
        <v>0</v>
      </c>
      <c r="D48" s="21">
        <v>0</v>
      </c>
      <c r="E48" s="21">
        <v>0</v>
      </c>
      <c r="F48" s="22">
        <v>0</v>
      </c>
    </row>
    <row r="49" spans="1:12" ht="21" customHeight="1" x14ac:dyDescent="0.2">
      <c r="A49" s="30" t="s">
        <v>17</v>
      </c>
      <c r="B49" s="21">
        <f t="shared" si="6"/>
        <v>0</v>
      </c>
      <c r="C49" s="21">
        <v>0</v>
      </c>
      <c r="D49" s="21">
        <v>0</v>
      </c>
      <c r="E49" s="21">
        <v>0</v>
      </c>
      <c r="F49" s="22">
        <v>0</v>
      </c>
    </row>
    <row r="50" spans="1:12" ht="21" customHeight="1" x14ac:dyDescent="0.2">
      <c r="A50" s="31" t="s">
        <v>22</v>
      </c>
      <c r="B50" s="19">
        <f>SUM(B51,B55)</f>
        <v>54</v>
      </c>
      <c r="C50" s="19">
        <f>SUM(C51,C55)</f>
        <v>24</v>
      </c>
      <c r="D50" s="19">
        <f>SUM(D51,D55)</f>
        <v>30</v>
      </c>
      <c r="E50" s="19">
        <f>SUM(E51,E55)</f>
        <v>0</v>
      </c>
      <c r="F50" s="20">
        <f>SUM(F51,F55)</f>
        <v>0</v>
      </c>
    </row>
    <row r="51" spans="1:12" ht="21" customHeight="1" x14ac:dyDescent="0.2">
      <c r="A51" s="29" t="s">
        <v>26</v>
      </c>
      <c r="B51" s="12">
        <f>SUM(C51:F51)</f>
        <v>48</v>
      </c>
      <c r="C51" s="12">
        <f>SUM(C52:C54)</f>
        <v>19</v>
      </c>
      <c r="D51" s="12">
        <f>SUM(D52:D54)</f>
        <v>29</v>
      </c>
      <c r="E51" s="12">
        <f>SUM(E52:E54)</f>
        <v>0</v>
      </c>
      <c r="F51" s="13">
        <f>SUM(F52:F54)</f>
        <v>0</v>
      </c>
    </row>
    <row r="52" spans="1:12" ht="21" customHeight="1" x14ac:dyDescent="0.2">
      <c r="A52" s="28" t="s">
        <v>8</v>
      </c>
      <c r="B52" s="32">
        <f>SUM(C52:F52)</f>
        <v>43</v>
      </c>
      <c r="C52" s="21">
        <v>16</v>
      </c>
      <c r="D52" s="21">
        <v>27</v>
      </c>
      <c r="E52" s="21">
        <v>0</v>
      </c>
      <c r="F52" s="22">
        <v>0</v>
      </c>
    </row>
    <row r="53" spans="1:12" ht="21" customHeight="1" x14ac:dyDescent="0.2">
      <c r="A53" s="28" t="s">
        <v>9</v>
      </c>
      <c r="B53" s="21">
        <f>SUM(C53:F53)</f>
        <v>4</v>
      </c>
      <c r="C53" s="21">
        <v>2</v>
      </c>
      <c r="D53" s="21">
        <v>2</v>
      </c>
      <c r="E53" s="21">
        <v>0</v>
      </c>
      <c r="F53" s="22">
        <v>0</v>
      </c>
      <c r="H53" s="4"/>
      <c r="I53" s="4"/>
      <c r="J53" s="4"/>
      <c r="K53" s="4"/>
      <c r="L53" s="4"/>
    </row>
    <row r="54" spans="1:12" ht="21" customHeight="1" x14ac:dyDescent="0.2">
      <c r="A54" s="30" t="s">
        <v>10</v>
      </c>
      <c r="B54" s="21">
        <f t="shared" ref="B54:B57" si="7">SUM(C54:F54)</f>
        <v>1</v>
      </c>
      <c r="C54" s="21">
        <v>1</v>
      </c>
      <c r="D54" s="21">
        <v>0</v>
      </c>
      <c r="E54" s="21">
        <v>0</v>
      </c>
      <c r="F54" s="22">
        <v>0</v>
      </c>
      <c r="H54" s="4"/>
    </row>
    <row r="55" spans="1:12" ht="21" customHeight="1" x14ac:dyDescent="0.2">
      <c r="A55" s="29" t="s">
        <v>25</v>
      </c>
      <c r="B55" s="12">
        <f t="shared" si="7"/>
        <v>6</v>
      </c>
      <c r="C55" s="13">
        <f>SUM(C56:C57)</f>
        <v>5</v>
      </c>
      <c r="D55" s="13">
        <f>SUM(D56:D57)</f>
        <v>1</v>
      </c>
      <c r="E55" s="13">
        <f>SUM(E56:E57)</f>
        <v>0</v>
      </c>
      <c r="F55" s="13">
        <f>SUM(F56:F57)</f>
        <v>0</v>
      </c>
      <c r="H55" s="4"/>
    </row>
    <row r="56" spans="1:12" ht="21" customHeight="1" x14ac:dyDescent="0.2">
      <c r="A56" s="30" t="s">
        <v>11</v>
      </c>
      <c r="B56" s="21">
        <f t="shared" si="7"/>
        <v>5</v>
      </c>
      <c r="C56" s="21">
        <v>5</v>
      </c>
      <c r="D56" s="21">
        <v>0</v>
      </c>
      <c r="E56" s="21">
        <v>0</v>
      </c>
      <c r="F56" s="22">
        <v>0</v>
      </c>
      <c r="H56" s="4"/>
    </row>
    <row r="57" spans="1:12" ht="21" customHeight="1" x14ac:dyDescent="0.2">
      <c r="A57" s="28" t="s">
        <v>15</v>
      </c>
      <c r="B57" s="21">
        <f t="shared" si="7"/>
        <v>1</v>
      </c>
      <c r="C57" s="21">
        <v>0</v>
      </c>
      <c r="D57" s="21">
        <v>1</v>
      </c>
      <c r="E57" s="21">
        <v>0</v>
      </c>
      <c r="F57" s="22">
        <v>0</v>
      </c>
      <c r="H57" s="4"/>
    </row>
    <row r="58" spans="1:12" ht="21" customHeight="1" x14ac:dyDescent="0.2">
      <c r="A58" s="23" t="s">
        <v>27</v>
      </c>
      <c r="B58" s="12">
        <f>B59+B69</f>
        <v>506</v>
      </c>
      <c r="C58" s="12">
        <f t="shared" ref="C58:F58" si="8">C59+C69</f>
        <v>158</v>
      </c>
      <c r="D58" s="12">
        <f t="shared" si="8"/>
        <v>348</v>
      </c>
      <c r="E58" s="12">
        <f t="shared" si="8"/>
        <v>0</v>
      </c>
      <c r="F58" s="22">
        <v>0</v>
      </c>
      <c r="H58" s="4"/>
    </row>
    <row r="59" spans="1:12" ht="21" customHeight="1" x14ac:dyDescent="0.2">
      <c r="A59" s="18" t="s">
        <v>18</v>
      </c>
      <c r="B59" s="19">
        <f t="shared" si="3"/>
        <v>426</v>
      </c>
      <c r="C59" s="19">
        <f>SUM(C60+C64)</f>
        <v>138</v>
      </c>
      <c r="D59" s="19">
        <f>SUM(D60+D64)</f>
        <v>288</v>
      </c>
      <c r="E59" s="19">
        <f>SUM(E60+E64)</f>
        <v>0</v>
      </c>
      <c r="F59" s="20">
        <f>SUM(F60+F64)</f>
        <v>0</v>
      </c>
      <c r="H59" s="4"/>
      <c r="I59" s="4"/>
      <c r="J59" s="4"/>
      <c r="K59" s="4"/>
      <c r="L59" s="4"/>
    </row>
    <row r="60" spans="1:12" ht="21" customHeight="1" x14ac:dyDescent="0.2">
      <c r="A60" s="27" t="s">
        <v>7</v>
      </c>
      <c r="B60" s="12">
        <f t="shared" si="3"/>
        <v>425</v>
      </c>
      <c r="C60" s="12">
        <f>SUM(C61:C63)</f>
        <v>138</v>
      </c>
      <c r="D60" s="12">
        <f>SUM(D61:D63)</f>
        <v>287</v>
      </c>
      <c r="E60" s="12">
        <f>SUM(E61:E63)</f>
        <v>0</v>
      </c>
      <c r="F60" s="13">
        <f>SUM(F61:F63)</f>
        <v>0</v>
      </c>
      <c r="H60" s="4"/>
    </row>
    <row r="61" spans="1:12" ht="21" customHeight="1" x14ac:dyDescent="0.2">
      <c r="A61" s="28" t="s">
        <v>8</v>
      </c>
      <c r="B61" s="21">
        <f t="shared" si="3"/>
        <v>420</v>
      </c>
      <c r="C61" s="21">
        <v>138</v>
      </c>
      <c r="D61" s="21">
        <v>282</v>
      </c>
      <c r="E61" s="21">
        <v>0</v>
      </c>
      <c r="F61" s="22">
        <v>0</v>
      </c>
      <c r="H61" s="4"/>
    </row>
    <row r="62" spans="1:12" ht="21" customHeight="1" x14ac:dyDescent="0.2">
      <c r="A62" s="28" t="s">
        <v>9</v>
      </c>
      <c r="B62" s="21">
        <f t="shared" si="3"/>
        <v>4</v>
      </c>
      <c r="C62" s="21">
        <v>0</v>
      </c>
      <c r="D62" s="21">
        <v>4</v>
      </c>
      <c r="E62" s="21">
        <v>0</v>
      </c>
      <c r="F62" s="22">
        <v>0</v>
      </c>
      <c r="H62" s="4"/>
    </row>
    <row r="63" spans="1:12" ht="21" customHeight="1" x14ac:dyDescent="0.2">
      <c r="A63" s="28" t="s">
        <v>10</v>
      </c>
      <c r="B63" s="21">
        <f t="shared" si="3"/>
        <v>1</v>
      </c>
      <c r="C63" s="21">
        <v>0</v>
      </c>
      <c r="D63" s="21">
        <v>1</v>
      </c>
      <c r="E63" s="21">
        <v>0</v>
      </c>
      <c r="F63" s="22">
        <v>0</v>
      </c>
      <c r="H63" s="4"/>
    </row>
    <row r="64" spans="1:12" ht="21" customHeight="1" x14ac:dyDescent="0.2">
      <c r="A64" s="27" t="s">
        <v>23</v>
      </c>
      <c r="B64" s="12">
        <f>SUM(B65:B68)</f>
        <v>1</v>
      </c>
      <c r="C64" s="12">
        <f>SUM(C65:C68)</f>
        <v>0</v>
      </c>
      <c r="D64" s="12">
        <f>SUM(D65:D68)</f>
        <v>1</v>
      </c>
      <c r="E64" s="12">
        <f>SUM(E65:E68)</f>
        <v>0</v>
      </c>
      <c r="F64" s="13">
        <f>SUM(F65:F68)</f>
        <v>0</v>
      </c>
      <c r="H64" s="4"/>
    </row>
    <row r="65" spans="1:12" ht="21" customHeight="1" x14ac:dyDescent="0.2">
      <c r="A65" s="28" t="s">
        <v>11</v>
      </c>
      <c r="B65" s="21">
        <f>SUM(C65:F65)</f>
        <v>1</v>
      </c>
      <c r="C65" s="21">
        <v>0</v>
      </c>
      <c r="D65" s="21">
        <v>1</v>
      </c>
      <c r="E65" s="21">
        <v>0</v>
      </c>
      <c r="F65" s="22">
        <v>0</v>
      </c>
      <c r="H65" s="4"/>
    </row>
    <row r="66" spans="1:12" ht="21" customHeight="1" x14ac:dyDescent="0.2">
      <c r="A66" s="28" t="s">
        <v>13</v>
      </c>
      <c r="B66" s="21">
        <f t="shared" ref="B66:B68" si="9">SUM(C66:F66)</f>
        <v>0</v>
      </c>
      <c r="C66" s="21">
        <v>0</v>
      </c>
      <c r="D66" s="21">
        <v>0</v>
      </c>
      <c r="E66" s="21">
        <v>0</v>
      </c>
      <c r="F66" s="22">
        <v>0</v>
      </c>
    </row>
    <row r="67" spans="1:12" ht="21" customHeight="1" x14ac:dyDescent="0.2">
      <c r="A67" s="28" t="s">
        <v>16</v>
      </c>
      <c r="B67" s="21">
        <f t="shared" si="9"/>
        <v>0</v>
      </c>
      <c r="C67" s="21">
        <v>0</v>
      </c>
      <c r="D67" s="21">
        <v>0</v>
      </c>
      <c r="E67" s="21">
        <v>0</v>
      </c>
      <c r="F67" s="22">
        <v>0</v>
      </c>
    </row>
    <row r="68" spans="1:12" ht="21" customHeight="1" x14ac:dyDescent="0.2">
      <c r="A68" s="30" t="s">
        <v>17</v>
      </c>
      <c r="B68" s="21">
        <f t="shared" si="9"/>
        <v>0</v>
      </c>
      <c r="C68" s="21">
        <v>0</v>
      </c>
      <c r="D68" s="21">
        <v>0</v>
      </c>
      <c r="E68" s="21">
        <v>0</v>
      </c>
      <c r="F68" s="22">
        <v>0</v>
      </c>
    </row>
    <row r="69" spans="1:12" ht="21" customHeight="1" x14ac:dyDescent="0.2">
      <c r="A69" s="18" t="s">
        <v>20</v>
      </c>
      <c r="B69" s="19">
        <f>SUM(C69:F69)</f>
        <v>80</v>
      </c>
      <c r="C69" s="19">
        <f>SUM(C70+C74)</f>
        <v>20</v>
      </c>
      <c r="D69" s="19">
        <f>SUM(D70+D74)</f>
        <v>60</v>
      </c>
      <c r="E69" s="19">
        <f>SUM(E70+E74)</f>
        <v>0</v>
      </c>
      <c r="F69" s="20">
        <f>SUM(F70+F74)</f>
        <v>0</v>
      </c>
      <c r="H69" s="4"/>
      <c r="I69" s="4"/>
      <c r="J69" s="4"/>
      <c r="K69" s="4"/>
      <c r="L69" s="4"/>
    </row>
    <row r="70" spans="1:12" ht="21" customHeight="1" x14ac:dyDescent="0.2">
      <c r="A70" s="27" t="s">
        <v>7</v>
      </c>
      <c r="B70" s="12">
        <f>SUM(C70:F70)</f>
        <v>80</v>
      </c>
      <c r="C70" s="12">
        <f>SUM(C71:C73)</f>
        <v>20</v>
      </c>
      <c r="D70" s="12">
        <f>SUM(D71:D73)</f>
        <v>60</v>
      </c>
      <c r="E70" s="12">
        <f>SUM(E71:E73)</f>
        <v>0</v>
      </c>
      <c r="F70" s="13">
        <f>SUM(F71:F73)</f>
        <v>0</v>
      </c>
      <c r="H70" s="4"/>
    </row>
    <row r="71" spans="1:12" ht="21" customHeight="1" x14ac:dyDescent="0.2">
      <c r="A71" s="28" t="s">
        <v>8</v>
      </c>
      <c r="B71" s="21">
        <f>SUM(C71:F71)</f>
        <v>79</v>
      </c>
      <c r="C71" s="21">
        <v>20</v>
      </c>
      <c r="D71" s="21">
        <v>59</v>
      </c>
      <c r="E71" s="21">
        <v>0</v>
      </c>
      <c r="F71" s="22">
        <v>0</v>
      </c>
      <c r="H71" s="4"/>
    </row>
    <row r="72" spans="1:12" ht="21" customHeight="1" x14ac:dyDescent="0.2">
      <c r="A72" s="28" t="s">
        <v>9</v>
      </c>
      <c r="B72" s="21">
        <f>SUM(C72:F72)</f>
        <v>0</v>
      </c>
      <c r="C72" s="21">
        <v>0</v>
      </c>
      <c r="D72" s="21">
        <v>0</v>
      </c>
      <c r="E72" s="21">
        <v>0</v>
      </c>
      <c r="F72" s="22">
        <v>0</v>
      </c>
      <c r="H72" s="4"/>
    </row>
    <row r="73" spans="1:12" ht="21" customHeight="1" x14ac:dyDescent="0.2">
      <c r="A73" s="28" t="s">
        <v>10</v>
      </c>
      <c r="B73" s="21">
        <f>SUM(C73:F73)</f>
        <v>1</v>
      </c>
      <c r="C73" s="21">
        <v>0</v>
      </c>
      <c r="D73" s="21">
        <v>1</v>
      </c>
      <c r="E73" s="21">
        <v>0</v>
      </c>
      <c r="F73" s="22">
        <v>0</v>
      </c>
      <c r="H73" s="4"/>
    </row>
    <row r="74" spans="1:12" ht="21" customHeight="1" x14ac:dyDescent="0.2">
      <c r="A74" s="29" t="s">
        <v>25</v>
      </c>
      <c r="B74" s="12">
        <f>SUM(B75:B75)</f>
        <v>0</v>
      </c>
      <c r="C74" s="12">
        <f>SUM(C75:C75)</f>
        <v>0</v>
      </c>
      <c r="D74" s="12">
        <f>SUM(D75:D75)</f>
        <v>0</v>
      </c>
      <c r="E74" s="12">
        <f>SUM(E75:E75)</f>
        <v>0</v>
      </c>
      <c r="F74" s="13">
        <f>SUM(F75:F75)</f>
        <v>0</v>
      </c>
      <c r="H74" s="4"/>
    </row>
    <row r="75" spans="1:12" ht="21" customHeight="1" x14ac:dyDescent="0.2">
      <c r="A75" s="28" t="s">
        <v>11</v>
      </c>
      <c r="B75" s="21">
        <f t="shared" ref="B75" si="10">SUM(C75:F75)</f>
        <v>0</v>
      </c>
      <c r="C75" s="21">
        <v>0</v>
      </c>
      <c r="D75" s="21">
        <v>0</v>
      </c>
      <c r="E75" s="21">
        <v>0</v>
      </c>
      <c r="F75" s="22">
        <v>0</v>
      </c>
      <c r="H75" s="4"/>
    </row>
    <row r="76" spans="1:12" ht="2.25" customHeight="1" x14ac:dyDescent="0.2">
      <c r="A76" s="33"/>
      <c r="B76" s="33"/>
      <c r="C76" s="33"/>
      <c r="D76" s="33"/>
      <c r="E76" s="33"/>
      <c r="F76" s="34"/>
      <c r="H76" s="4"/>
    </row>
    <row r="77" spans="1:12" s="39" customFormat="1" ht="18.75" customHeight="1" x14ac:dyDescent="0.2">
      <c r="A77" s="35" t="s">
        <v>33</v>
      </c>
      <c r="B77" s="36"/>
      <c r="C77" s="36"/>
      <c r="D77" s="36"/>
      <c r="E77" s="36"/>
      <c r="F77" s="36"/>
      <c r="G77" s="37"/>
      <c r="H77" s="38"/>
      <c r="I77" s="38"/>
    </row>
    <row r="78" spans="1:12" s="39" customFormat="1" ht="13.5" customHeight="1" x14ac:dyDescent="0.2">
      <c r="A78" s="35" t="s">
        <v>32</v>
      </c>
      <c r="B78" s="40"/>
      <c r="C78" s="40"/>
      <c r="D78" s="40"/>
      <c r="E78" s="40"/>
      <c r="F78" s="40"/>
      <c r="G78" s="41"/>
    </row>
    <row r="79" spans="1:12" s="39" customFormat="1" ht="13.5" customHeight="1" x14ac:dyDescent="0.2">
      <c r="A79" s="35" t="s">
        <v>29</v>
      </c>
      <c r="B79" s="40"/>
      <c r="C79" s="40"/>
      <c r="D79" s="40"/>
      <c r="E79" s="40"/>
      <c r="F79" s="40"/>
      <c r="G79" s="41"/>
    </row>
    <row r="80" spans="1:12" s="39" customFormat="1" ht="13.5" customHeight="1" x14ac:dyDescent="0.2">
      <c r="A80" s="35" t="s">
        <v>28</v>
      </c>
      <c r="B80" s="40"/>
      <c r="C80" s="40"/>
      <c r="D80" s="40"/>
      <c r="E80" s="40"/>
      <c r="F80" s="40"/>
      <c r="G80" s="41"/>
    </row>
    <row r="81" spans="1:7" s="39" customFormat="1" ht="13.5" customHeight="1" x14ac:dyDescent="0.2">
      <c r="A81" s="42" t="s">
        <v>30</v>
      </c>
      <c r="B81" s="40"/>
      <c r="C81" s="40"/>
      <c r="D81" s="40"/>
      <c r="E81" s="40"/>
      <c r="F81" s="40"/>
      <c r="G81" s="41"/>
    </row>
    <row r="82" spans="1:7" s="39" customFormat="1" ht="13.5" customHeight="1" x14ac:dyDescent="0.2">
      <c r="A82" s="35" t="s">
        <v>31</v>
      </c>
      <c r="B82" s="40"/>
      <c r="C82" s="40"/>
      <c r="D82" s="40"/>
      <c r="E82" s="40"/>
      <c r="F82" s="40"/>
      <c r="G82" s="41"/>
    </row>
    <row r="83" spans="1:7" x14ac:dyDescent="0.2">
      <c r="A83" s="39"/>
      <c r="B83" s="39"/>
      <c r="C83" s="39"/>
      <c r="D83" s="39"/>
      <c r="E83" s="39"/>
    </row>
  </sheetData>
  <mergeCells count="10">
    <mergeCell ref="A6:F6"/>
    <mergeCell ref="A7:F7"/>
    <mergeCell ref="A9:A10"/>
    <mergeCell ref="B9:B10"/>
    <mergeCell ref="C9:F9"/>
    <mergeCell ref="A1:F1"/>
    <mergeCell ref="A2:F2"/>
    <mergeCell ref="A3:F3"/>
    <mergeCell ref="A4:F4"/>
    <mergeCell ref="A5:F5"/>
  </mergeCells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E12:F12 B36:E38 F42 B64:E64 B30:F30 B29 C27:F27 B42:E42 B39 B41 D50:E50 B43 F50 B44:B50 B69:E70 B65 B66:B68 B74:E74 B71 B72:B73 B75 B21:F21 B20 B23:F26 B22 D51:E51 B16:F16 B14 B15 B19:F19 B17 F17 B18 D18:F18 B12" formula="1"/>
    <ignoredError sqref="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2022-03-23T15:08:44Z</cp:lastPrinted>
  <dcterms:created xsi:type="dcterms:W3CDTF">2022-02-04T15:06:37Z</dcterms:created>
  <dcterms:modified xsi:type="dcterms:W3CDTF">2022-03-31T22:15:01Z</dcterms:modified>
</cp:coreProperties>
</file>